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6" i="1"/>
  <c r="G66"/>
  <c r="H65"/>
  <c r="G65"/>
  <c r="H64"/>
  <c r="F64"/>
  <c r="G64"/>
  <c r="F62" l="1"/>
  <c r="G62"/>
  <c r="H62"/>
  <c r="H55"/>
  <c r="F55"/>
  <c r="G55"/>
  <c r="H54"/>
  <c r="F54"/>
  <c r="G54"/>
  <c r="H36"/>
  <c r="F36"/>
  <c r="G36"/>
  <c r="H23"/>
  <c r="G23"/>
  <c r="H17" l="1"/>
  <c r="H16"/>
  <c r="G17"/>
  <c r="H13"/>
  <c r="G13"/>
  <c r="H9"/>
  <c r="G9"/>
  <c r="F9"/>
  <c r="H63"/>
  <c r="G63"/>
  <c r="F63"/>
  <c r="H61"/>
  <c r="F61"/>
  <c r="H60"/>
  <c r="G60"/>
  <c r="F60"/>
  <c r="H59"/>
  <c r="G59"/>
  <c r="F59"/>
  <c r="H58"/>
  <c r="G58"/>
  <c r="F58"/>
  <c r="H53"/>
  <c r="G53"/>
  <c r="F53"/>
  <c r="H52"/>
  <c r="G52"/>
  <c r="F52"/>
  <c r="H51"/>
  <c r="G51"/>
  <c r="F51"/>
  <c r="H50"/>
  <c r="G50"/>
  <c r="F50"/>
  <c r="H49"/>
  <c r="G49"/>
  <c r="F49"/>
  <c r="H47"/>
  <c r="G47"/>
  <c r="F47"/>
  <c r="H46"/>
  <c r="G46"/>
  <c r="F46"/>
  <c r="H43"/>
  <c r="G43"/>
  <c r="F43"/>
  <c r="H42"/>
  <c r="G42"/>
  <c r="F42"/>
  <c r="H41"/>
  <c r="G41"/>
  <c r="F41"/>
  <c r="H40"/>
  <c r="G40"/>
  <c r="F40"/>
  <c r="H37"/>
  <c r="G37"/>
  <c r="F37"/>
  <c r="H35"/>
  <c r="G35"/>
  <c r="F35"/>
  <c r="H34"/>
  <c r="G34"/>
  <c r="F34"/>
  <c r="H33"/>
  <c r="G33"/>
  <c r="F33"/>
  <c r="H32"/>
  <c r="G32"/>
  <c r="F32"/>
  <c r="H27"/>
  <c r="G27"/>
  <c r="F27"/>
  <c r="H26"/>
  <c r="G26"/>
  <c r="F26"/>
  <c r="H25"/>
  <c r="G25"/>
  <c r="H24"/>
  <c r="G24"/>
  <c r="H22"/>
  <c r="G22"/>
  <c r="H21"/>
  <c r="G21"/>
  <c r="H20"/>
  <c r="G20"/>
  <c r="H19"/>
  <c r="G19"/>
  <c r="H18"/>
  <c r="G18"/>
  <c r="G16"/>
  <c r="H15"/>
  <c r="G15"/>
  <c r="H14"/>
  <c r="G14"/>
  <c r="H12"/>
  <c r="G12"/>
  <c r="H11"/>
  <c r="G11"/>
  <c r="G10"/>
  <c r="H10"/>
  <c r="C68" s="1"/>
  <c r="H8"/>
  <c r="G8"/>
  <c r="F8"/>
  <c r="C70" l="1"/>
  <c r="C69" s="1"/>
  <c r="C72" l="1"/>
  <c r="C73" s="1"/>
</calcChain>
</file>

<file path=xl/sharedStrings.xml><?xml version="1.0" encoding="utf-8"?>
<sst xmlns="http://schemas.openxmlformats.org/spreadsheetml/2006/main" count="78" uniqueCount="77">
  <si>
    <t>Кол-во персон</t>
  </si>
  <si>
    <t>Дата</t>
  </si>
  <si>
    <t>Время</t>
  </si>
  <si>
    <t>Стол</t>
  </si>
  <si>
    <t>Имя</t>
  </si>
  <si>
    <t>Откуда узнали о банкетах в нашем ресторане</t>
  </si>
  <si>
    <t>Банкетное меню</t>
  </si>
  <si>
    <t>Вы можете выбрать любые блюда из представленного ниже меню для вашего банкета на сумму не менее 1300руб. на человека</t>
  </si>
  <si>
    <t>Наименование блюда</t>
  </si>
  <si>
    <t>Кол-во на персону (гр)</t>
  </si>
  <si>
    <t>Цена</t>
  </si>
  <si>
    <t>Кол-во порций</t>
  </si>
  <si>
    <t>Общее кол-во (гр)</t>
  </si>
  <si>
    <t>Общая сумма</t>
  </si>
  <si>
    <t>Холодные закуски (минимум на 4 персоны)</t>
  </si>
  <si>
    <t>Хлебная корзина и сливочное масло (2шт.)</t>
  </si>
  <si>
    <r>
      <rPr>
        <b/>
        <sz val="11"/>
        <color theme="1"/>
        <rFont val="Calibri"/>
        <family val="2"/>
        <charset val="204"/>
        <scheme val="minor"/>
      </rPr>
      <t>Ассорти из свежих овощей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 5 персон (450 г)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Помидоры, огурцы, сладкий перец, листья салата и зелень</t>
    </r>
  </si>
  <si>
    <r>
      <rPr>
        <b/>
        <sz val="11"/>
        <color theme="1"/>
        <rFont val="Calibri"/>
        <family val="2"/>
        <charset val="204"/>
        <scheme val="minor"/>
      </rPr>
      <t xml:space="preserve">Ассорти мясных деликатесов на 5 персон (200 г)                    </t>
    </r>
    <r>
      <rPr>
        <i/>
        <sz val="11"/>
        <color theme="1"/>
        <rFont val="Calibri"/>
        <family val="2"/>
        <charset val="204"/>
        <scheme val="minor"/>
      </rPr>
      <t>Сыровяленые свиные окорока и копченые колбасы</t>
    </r>
  </si>
  <si>
    <r>
      <rPr>
        <b/>
        <sz val="11"/>
        <color theme="1"/>
        <rFont val="Calibri"/>
        <family val="2"/>
        <charset val="204"/>
        <scheme val="minor"/>
      </rPr>
      <t>Ассорти сыров с медом и орехами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на 5 персон (240 г)                                      </t>
    </r>
  </si>
  <si>
    <r>
      <t xml:space="preserve">Тапасы с лососем (1шт.)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Багет, соус сливочный, огурец, лосось слабой соли, зелень</t>
    </r>
  </si>
  <si>
    <r>
      <t xml:space="preserve">Тапасы с сыром Чеддар (1шт.)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Черный хлеб, масло сливочное, соус из нута, огурец соленый, сыр Чеддар</t>
    </r>
  </si>
  <si>
    <r>
      <t xml:space="preserve">Тапасы с мясом (1шт.)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Багет, соус из нута, мясо сыровяленое, оливки</t>
    </r>
  </si>
  <si>
    <r>
      <t xml:space="preserve">Тапасы с томатом и базиликом (1шт.)                   </t>
    </r>
    <r>
      <rPr>
        <i/>
        <sz val="11"/>
        <color theme="1"/>
        <rFont val="Calibri"/>
        <family val="2"/>
        <charset val="204"/>
        <scheme val="minor"/>
      </rPr>
      <t>Багет, оливковое масло, базилик</t>
    </r>
  </si>
  <si>
    <r>
      <t xml:space="preserve">Тапасы с каракатицей (1шт.)                                    </t>
    </r>
    <r>
      <rPr>
        <i/>
        <sz val="11"/>
        <color theme="1"/>
        <rFont val="Calibri"/>
        <family val="2"/>
        <charset val="204"/>
        <scheme val="minor"/>
      </rPr>
      <t>Черный хлеб, сальса, каракатица</t>
    </r>
  </si>
  <si>
    <r>
      <t xml:space="preserve">Тапасы с авокадо и сыром Чеддар (1шт.)  </t>
    </r>
    <r>
      <rPr>
        <i/>
        <sz val="11"/>
        <color theme="1"/>
        <rFont val="Calibri"/>
        <family val="2"/>
        <charset val="204"/>
        <scheme val="minor"/>
      </rPr>
      <t>Черный хлеб, масло сливочное, авокадо, сыр Чеддар</t>
    </r>
  </si>
  <si>
    <r>
      <t xml:space="preserve">Тапасы с масляной рыбой (1шт.)                                           </t>
    </r>
    <r>
      <rPr>
        <i/>
        <sz val="11"/>
        <color theme="1"/>
        <rFont val="Calibri"/>
        <family val="2"/>
        <charset val="204"/>
        <scheme val="minor"/>
      </rPr>
      <t>Черный хлеб, соус сливочный, рыба масляная, огурец, черри</t>
    </r>
  </si>
  <si>
    <r>
      <t xml:space="preserve">Тапасы с креветками (1шт.)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Багет, соус сливочный, огурец соленый, креветки обжаренные, мини-лук маринованный</t>
    </r>
  </si>
  <si>
    <r>
      <t xml:space="preserve">Тарталетки Аламар (1 шт.)                                 </t>
    </r>
    <r>
      <rPr>
        <i/>
        <sz val="11"/>
        <color theme="1"/>
        <rFont val="Calibri"/>
        <family val="2"/>
        <charset val="204"/>
        <scheme val="minor"/>
      </rPr>
      <t>Кукурузная тарталетка, крабы, бекон, сладкий перец, сыр Пармезан</t>
    </r>
  </si>
  <si>
    <r>
      <rPr>
        <b/>
        <sz val="11"/>
        <color theme="1"/>
        <rFont val="Calibri"/>
        <family val="2"/>
        <charset val="204"/>
        <scheme val="minor"/>
      </rPr>
      <t xml:space="preserve">Тарталетки «О!Куба» (1шт.)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</t>
    </r>
    <r>
      <rPr>
        <i/>
        <sz val="11"/>
        <color theme="1"/>
        <rFont val="Calibri"/>
        <family val="2"/>
        <charset val="204"/>
        <scheme val="minor"/>
      </rPr>
      <t>Пшеничная тарталетка, курица, ветчина, шампиньоны, сладкий перец, кукуруза, маслины под соусом из тунца</t>
    </r>
  </si>
  <si>
    <t xml:space="preserve">Севиче из белой рыбы в кукурузных тарталетках (1шт.) </t>
  </si>
  <si>
    <t xml:space="preserve">Тарталетки с красной икрой и сливочным маслом (1шт.)  </t>
  </si>
  <si>
    <t>Любые другие варианты холодных закусок, по вашему желанию, мы рассмотрим, рассчитаем и приготовим специально для вас</t>
  </si>
  <si>
    <t>Салаты (минимум на 4 персоны)</t>
  </si>
  <si>
    <r>
      <t xml:space="preserve">Ensalada Fantasia (Салат Фантазия)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Салат с обжаренной на гриле куриной грудкой, ананасом, сливочным сыром, свежими огурцами, помидорами, салатным миксом под йогуртовым соусом</t>
    </r>
  </si>
  <si>
    <r>
      <rPr>
        <b/>
        <sz val="11"/>
        <color theme="1"/>
        <rFont val="Calibri"/>
        <family val="2"/>
        <charset val="204"/>
        <scheme val="minor"/>
      </rPr>
      <t xml:space="preserve">Ensalada con atun a la criollo                                       (Салат кон атун а ла криольо)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</t>
    </r>
    <r>
      <rPr>
        <i/>
        <sz val="11"/>
        <color theme="1"/>
        <rFont val="Calibri"/>
        <family val="2"/>
        <charset val="204"/>
        <scheme val="minor"/>
      </rPr>
      <t>Салат с тунцом, картофелем, огурцом, яйцом, гренкам и сыром Пармезан под соусом из кукурузы</t>
    </r>
  </si>
  <si>
    <r>
      <t xml:space="preserve">Ensalada del mar (Салат Дель Мар)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Салат с мидиями и морским коктейлем, свежим салатом, сельдереем, паприкой, маслинами и каперсами под масло-уксусной заправой</t>
    </r>
  </si>
  <si>
    <r>
      <t xml:space="preserve">Ensalada Cayo Coco (Салат Кайо Коко)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Салат с креветками, авокадо, кукурузой, ветчиной, красной фасолью, яйцом и сельдереем под коктейльным соусом</t>
    </r>
  </si>
  <si>
    <r>
      <rPr>
        <b/>
        <sz val="11"/>
        <color theme="1"/>
        <rFont val="Calibri"/>
        <family val="2"/>
        <charset val="204"/>
        <scheme val="minor"/>
      </rPr>
      <t xml:space="preserve">Ensalada Siboney (Салат Сибоней)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Свежие овощи с копчёной индейкой, беконом, сыром Чеддар и красной фасолью под лимонно - оливковым соусом</t>
    </r>
  </si>
  <si>
    <t>Любые другие варианты салатов, по вашему желанию, мы рассмотрим, рассчитаем и приготовим специально для вас</t>
  </si>
  <si>
    <t>Горячие закуски (минимум на 4 персоны)</t>
  </si>
  <si>
    <r>
      <rPr>
        <b/>
        <sz val="11"/>
        <color theme="1"/>
        <rFont val="Calibri"/>
        <family val="2"/>
        <charset val="204"/>
        <scheme val="minor"/>
      </rPr>
      <t>Кесадилья (кратно 4)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Пшеничная лепёшка с сыром, курицей и кукурузой, приготовленная на планча. Подаётся с соусами «Крема» и «Сальса»</t>
    </r>
  </si>
  <si>
    <r>
      <rPr>
        <b/>
        <sz val="11"/>
        <color theme="1"/>
        <rFont val="Calibri"/>
        <family val="2"/>
        <charset val="204"/>
        <scheme val="minor"/>
      </rPr>
      <t xml:space="preserve">Мидии «Аламар» (1шт.)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М</t>
    </r>
    <r>
      <rPr>
        <i/>
        <sz val="11"/>
        <color theme="1"/>
        <rFont val="Calibri"/>
        <family val="2"/>
        <charset val="204"/>
        <scheme val="minor"/>
      </rPr>
      <t>идии, фаршированные пикантной начинкой из крабов и бекона, запеченные с сыром.</t>
    </r>
  </si>
  <si>
    <t xml:space="preserve">Крокетас в ассортименте (1шт.) </t>
  </si>
  <si>
    <t>Мини-бурритосы с курицей, овощами и соусом (1шт.)</t>
  </si>
  <si>
    <t>Любые другие варианты горячих закусок, по вашему желанию, мы рассмотрим, рассчитаем и приготовим специально для вас</t>
  </si>
  <si>
    <t>Горячие блюда (минимум на 5 персон)</t>
  </si>
  <si>
    <r>
      <rPr>
        <b/>
        <sz val="11"/>
        <color theme="1"/>
        <rFont val="Calibri"/>
        <family val="2"/>
        <charset val="204"/>
        <scheme val="minor"/>
      </rPr>
      <t xml:space="preserve">Рис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с морепродуктами;                                                                   </t>
    </r>
  </si>
  <si>
    <t xml:space="preserve">с кроликом и курицей </t>
  </si>
  <si>
    <r>
      <rPr>
        <b/>
        <sz val="11"/>
        <color theme="1"/>
        <rFont val="Calibri"/>
        <family val="2"/>
        <charset val="204"/>
        <scheme val="minor"/>
      </rPr>
      <t xml:space="preserve">Пиернас                                                                                                                       Мясо (на выбор) под соусом, с орехами, финиками, изюмом и гарниром (запеченый картофел или рис).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</t>
    </r>
    <r>
      <rPr>
        <i/>
        <sz val="11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</si>
  <si>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 xml:space="preserve">нога ягненка    </t>
  </si>
  <si>
    <t xml:space="preserve">нога свиная </t>
  </si>
  <si>
    <t xml:space="preserve">говяжий окорок                                                                    </t>
  </si>
  <si>
    <r>
      <t xml:space="preserve">Ропа Вьеха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тушеная говядина с овощами и рисом</t>
    </r>
  </si>
  <si>
    <t>Целая утка с яблоками, черносливом и рисом с черной фасолью</t>
  </si>
  <si>
    <t>Если вы хотите заказать горячее порционно, то можете выбрать любое блюдо из основного меню</t>
  </si>
  <si>
    <t>Десерты (минимум на 10 персон)</t>
  </si>
  <si>
    <r>
      <t xml:space="preserve">Фруктовая ваза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Ананас, апельсин, яблоко, киви, банан, виноград</t>
    </r>
  </si>
  <si>
    <r>
      <t xml:space="preserve">Кубинский шоколадный "Татиано" или Праздничный торт по вашему заказу                 </t>
    </r>
    <r>
      <rPr>
        <i/>
        <sz val="11"/>
        <color theme="1"/>
        <rFont val="Calibri"/>
        <family val="2"/>
        <charset val="204"/>
        <scheme val="minor"/>
      </rPr>
      <t xml:space="preserve">тесто бисквитное, крем и начинка на ваш выбор. Также мы можем украсить торт или сделать на нем надпись в соответсвии с вашими пожеланиями.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</t>
    </r>
  </si>
  <si>
    <t>Если вы хотите заказать десерт порционно, то можете выбрать любой из основного меню</t>
  </si>
  <si>
    <t>Сумма на человека (кухня)</t>
  </si>
  <si>
    <t>Общая сумма (кухня)</t>
  </si>
  <si>
    <t>Общая сумма (бар)</t>
  </si>
  <si>
    <t>Обслуживание (10%)</t>
  </si>
  <si>
    <t>Итого</t>
  </si>
  <si>
    <t>Предоплата</t>
  </si>
  <si>
    <t>Тортильяс(2шт.)</t>
  </si>
  <si>
    <r>
      <t>Ассорти оливок (250 г)                                                          А</t>
    </r>
    <r>
      <rPr>
        <i/>
        <sz val="11"/>
        <color theme="1"/>
        <rFont val="Calibri"/>
        <family val="2"/>
        <charset val="204"/>
        <scheme val="minor"/>
      </rPr>
      <t>ссорти гигантских оливок в оригинальном соусе с добавлением тамаринда</t>
    </r>
  </si>
  <si>
    <r>
      <t xml:space="preserve">Тапасы с говяжим языком(1шт.)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Говяжий язык, авокадо, огурец, томаты, болгарский перец, соус Моро</t>
    </r>
  </si>
  <si>
    <r>
      <t xml:space="preserve">Тостонес с овощным тар-тар(1шт.)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Тостонес,авокадо,огурец,томат,болгарский перец</t>
    </r>
  </si>
  <si>
    <t>l</t>
  </si>
  <si>
    <r>
      <t xml:space="preserve">Ensalada Lengua (салат с языком)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Салат с говяжим языком и ананасом,салатным листом,болгарским перцем,сельдереем и гранатом под соусом Панна </t>
    </r>
  </si>
  <si>
    <r>
      <t xml:space="preserve">Пастель де манзана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Тёплый яблочный пирог с карамельным соусом</t>
    </r>
    <r>
      <rPr>
        <sz val="11"/>
        <color theme="1"/>
        <rFont val="Calibri"/>
        <family val="2"/>
        <charset val="204"/>
        <scheme val="minor"/>
      </rPr>
      <t xml:space="preserve">       </t>
    </r>
  </si>
  <si>
    <r>
      <t xml:space="preserve">Пастель де занория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Нежный морковный торт со сливками и миндальными орешками</t>
    </r>
  </si>
  <si>
    <r>
      <rPr>
        <b/>
        <sz val="11"/>
        <color theme="1"/>
        <rFont val="Calibri"/>
        <family val="2"/>
        <charset val="204"/>
        <scheme val="minor"/>
      </rPr>
      <t xml:space="preserve">Пато Криолитто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Сочная утиная грудка под экзотическим соусом из клубники,ананаса,киви и яблока. Подаётся с традиционным рисом конгри(блюдо на одного)</t>
    </r>
  </si>
  <si>
    <r>
      <rPr>
        <b/>
        <sz val="11"/>
        <color theme="1"/>
        <rFont val="Calibri"/>
        <family val="2"/>
        <charset val="204"/>
        <scheme val="minor"/>
      </rPr>
      <t xml:space="preserve">Маринэро Кубано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Морской окунь,приготовленный по традиционному кубинскому рецепту,сервируется с овощами,тущенными в пикантном соусе(блюдо на одного)</t>
    </r>
  </si>
  <si>
    <r>
      <t xml:space="preserve">Дульче де платано кон чоколате                                          </t>
    </r>
    <r>
      <rPr>
        <i/>
        <sz val="11"/>
        <color theme="1"/>
        <rFont val="Calibri"/>
        <family val="2"/>
        <charset val="204"/>
        <scheme val="minor"/>
      </rPr>
      <t>Тёплый шоколадно-банановый пирог</t>
    </r>
  </si>
  <si>
    <t>Кол-во                             (гр)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</si>
</sst>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4">
      <alignment horizontal="center" vertical="center"/>
    </xf>
  </cellStyleXfs>
  <cellXfs count="103">
    <xf numFmtId="0" fontId="0" fillId="0" borderId="0" xfId="0"/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abSelected="1" workbookViewId="0">
      <selection activeCell="C70" sqref="C70:G70"/>
    </sheetView>
  </sheetViews>
  <sheetFormatPr defaultRowHeight="15"/>
  <cols>
    <col min="2" max="2" width="45.7109375" style="54" customWidth="1"/>
    <col min="3" max="3" width="18.140625" style="45" customWidth="1"/>
    <col min="4" max="4" width="14.5703125" style="44" customWidth="1"/>
    <col min="5" max="5" width="11.85546875" style="45" bestFit="1" customWidth="1"/>
    <col min="6" max="6" width="9.140625" style="46"/>
    <col min="7" max="7" width="12.7109375" style="47" customWidth="1"/>
    <col min="8" max="8" width="12.28515625" style="48" customWidth="1"/>
  </cols>
  <sheetData>
    <row r="1" spans="2:8" ht="23.25">
      <c r="B1" s="1" t="s">
        <v>0</v>
      </c>
      <c r="C1" s="1">
        <v>10</v>
      </c>
      <c r="D1" s="2" t="s">
        <v>1</v>
      </c>
      <c r="E1" s="3"/>
      <c r="F1" s="1" t="s">
        <v>2</v>
      </c>
      <c r="G1" s="2"/>
      <c r="H1" s="4"/>
    </row>
    <row r="2" spans="2:8" ht="23.25">
      <c r="B2" s="1" t="s">
        <v>3</v>
      </c>
      <c r="C2" s="91"/>
      <c r="D2" s="92"/>
      <c r="E2" s="1" t="s">
        <v>4</v>
      </c>
      <c r="F2" s="91"/>
      <c r="G2" s="93"/>
      <c r="H2" s="92"/>
    </row>
    <row r="3" spans="2:8" ht="23.25">
      <c r="B3" s="94" t="s">
        <v>5</v>
      </c>
      <c r="C3" s="95"/>
      <c r="D3" s="95"/>
      <c r="E3" s="95"/>
      <c r="F3" s="91"/>
      <c r="G3" s="93"/>
      <c r="H3" s="92"/>
    </row>
    <row r="4" spans="2:8" ht="39" customHeight="1">
      <c r="B4" s="96" t="s">
        <v>6</v>
      </c>
      <c r="C4" s="97"/>
      <c r="D4" s="98"/>
      <c r="E4" s="98"/>
      <c r="F4" s="98"/>
      <c r="G4" s="98"/>
      <c r="H4" s="99"/>
    </row>
    <row r="5" spans="2:8" ht="39" customHeight="1">
      <c r="B5" s="100" t="s">
        <v>7</v>
      </c>
      <c r="C5" s="101"/>
      <c r="D5" s="101"/>
      <c r="E5" s="101"/>
      <c r="F5" s="101"/>
      <c r="G5" s="101"/>
      <c r="H5" s="102"/>
    </row>
    <row r="6" spans="2:8" ht="45">
      <c r="B6" s="5" t="s">
        <v>8</v>
      </c>
      <c r="C6" s="6" t="s">
        <v>76</v>
      </c>
      <c r="D6" s="7" t="s">
        <v>10</v>
      </c>
      <c r="E6" s="6" t="s">
        <v>11</v>
      </c>
      <c r="F6" s="6" t="s">
        <v>12</v>
      </c>
      <c r="G6" s="8" t="s">
        <v>13</v>
      </c>
      <c r="H6" s="9" t="s">
        <v>9</v>
      </c>
    </row>
    <row r="7" spans="2:8" ht="34.5" customHeight="1">
      <c r="B7" s="69" t="s">
        <v>14</v>
      </c>
      <c r="C7" s="70"/>
      <c r="D7" s="70"/>
      <c r="E7" s="70"/>
      <c r="F7" s="70"/>
      <c r="G7" s="70"/>
      <c r="H7" s="71"/>
    </row>
    <row r="8" spans="2:8" s="12" customFormat="1">
      <c r="B8" s="10" t="s">
        <v>15</v>
      </c>
      <c r="C8" s="5">
        <v>75</v>
      </c>
      <c r="D8" s="7">
        <v>50</v>
      </c>
      <c r="E8" s="5">
        <v>0</v>
      </c>
      <c r="F8" s="5">
        <f t="shared" ref="F8:F27" si="0">C8*E8</f>
        <v>0</v>
      </c>
      <c r="G8" s="7">
        <f>+D8*E8</f>
        <v>0</v>
      </c>
      <c r="H8" s="11">
        <f>C8*E8/C1</f>
        <v>0</v>
      </c>
    </row>
    <row r="9" spans="2:8" s="12" customFormat="1">
      <c r="B9" s="10" t="s">
        <v>65</v>
      </c>
      <c r="C9" s="5">
        <v>50</v>
      </c>
      <c r="D9" s="7">
        <v>40</v>
      </c>
      <c r="E9" s="5">
        <v>0</v>
      </c>
      <c r="F9" s="5">
        <f>C9*E9</f>
        <v>0</v>
      </c>
      <c r="G9" s="7">
        <f>+D9*E9</f>
        <v>0</v>
      </c>
      <c r="H9" s="11">
        <f>C9*E9/C1</f>
        <v>0</v>
      </c>
    </row>
    <row r="10" spans="2:8" ht="45">
      <c r="B10" s="13" t="s">
        <v>16</v>
      </c>
      <c r="C10" s="5">
        <v>450</v>
      </c>
      <c r="D10" s="7">
        <v>500</v>
      </c>
      <c r="E10" s="5">
        <v>0</v>
      </c>
      <c r="F10" s="5">
        <v>0</v>
      </c>
      <c r="G10" s="7">
        <f t="shared" ref="G10:G27" si="1">+D10*E10</f>
        <v>0</v>
      </c>
      <c r="H10" s="11">
        <f>C10*E10/C1</f>
        <v>0</v>
      </c>
    </row>
    <row r="11" spans="2:8" ht="45">
      <c r="B11" s="13" t="s">
        <v>17</v>
      </c>
      <c r="C11" s="5">
        <v>200</v>
      </c>
      <c r="D11" s="7">
        <v>700</v>
      </c>
      <c r="E11" s="5">
        <v>0</v>
      </c>
      <c r="F11" s="5">
        <v>0</v>
      </c>
      <c r="G11" s="7">
        <f t="shared" si="1"/>
        <v>0</v>
      </c>
      <c r="H11" s="11">
        <f>C11*E11/C1</f>
        <v>0</v>
      </c>
    </row>
    <row r="12" spans="2:8" ht="30">
      <c r="B12" s="14" t="s">
        <v>18</v>
      </c>
      <c r="C12" s="5">
        <v>240</v>
      </c>
      <c r="D12" s="7">
        <v>900</v>
      </c>
      <c r="E12" s="5">
        <v>0</v>
      </c>
      <c r="F12" s="5">
        <v>0</v>
      </c>
      <c r="G12" s="7">
        <f t="shared" si="1"/>
        <v>0</v>
      </c>
      <c r="H12" s="11">
        <f>C12*E12/C1</f>
        <v>0</v>
      </c>
    </row>
    <row r="13" spans="2:8" ht="45">
      <c r="B13" s="15" t="s">
        <v>66</v>
      </c>
      <c r="C13" s="5">
        <v>250</v>
      </c>
      <c r="D13" s="7">
        <v>450</v>
      </c>
      <c r="E13" s="5">
        <v>0</v>
      </c>
      <c r="F13" s="5">
        <v>0</v>
      </c>
      <c r="G13" s="7">
        <f t="shared" si="1"/>
        <v>0</v>
      </c>
      <c r="H13" s="11">
        <f>D13*E13/C1</f>
        <v>0</v>
      </c>
    </row>
    <row r="14" spans="2:8" ht="45">
      <c r="B14" s="15" t="s">
        <v>19</v>
      </c>
      <c r="C14" s="5">
        <v>35</v>
      </c>
      <c r="D14" s="8">
        <v>56</v>
      </c>
      <c r="E14" s="5">
        <v>0</v>
      </c>
      <c r="F14" s="5">
        <v>0</v>
      </c>
      <c r="G14" s="7">
        <f t="shared" si="1"/>
        <v>0</v>
      </c>
      <c r="H14" s="11">
        <f>C14*E14/C1</f>
        <v>0</v>
      </c>
    </row>
    <row r="15" spans="2:8" ht="42" customHeight="1">
      <c r="B15" s="15" t="s">
        <v>20</v>
      </c>
      <c r="C15" s="5">
        <v>25</v>
      </c>
      <c r="D15" s="8">
        <v>28</v>
      </c>
      <c r="E15" s="5">
        <v>0</v>
      </c>
      <c r="F15" s="5">
        <v>0</v>
      </c>
      <c r="G15" s="7">
        <f t="shared" si="1"/>
        <v>0</v>
      </c>
      <c r="H15" s="11">
        <f>C15*E15/C1</f>
        <v>0</v>
      </c>
    </row>
    <row r="16" spans="2:8" ht="35.25" customHeight="1">
      <c r="B16" s="15" t="s">
        <v>21</v>
      </c>
      <c r="C16" s="5">
        <v>30</v>
      </c>
      <c r="D16" s="8">
        <v>40</v>
      </c>
      <c r="E16" s="5">
        <v>0</v>
      </c>
      <c r="F16" s="5">
        <v>0</v>
      </c>
      <c r="G16" s="7">
        <f t="shared" si="1"/>
        <v>0</v>
      </c>
      <c r="H16" s="11">
        <f>C16*E16/C1</f>
        <v>0</v>
      </c>
    </row>
    <row r="17" spans="1:8" ht="45">
      <c r="B17" s="15" t="s">
        <v>67</v>
      </c>
      <c r="C17" s="5">
        <v>40</v>
      </c>
      <c r="D17" s="8">
        <v>55</v>
      </c>
      <c r="E17" s="5">
        <v>0</v>
      </c>
      <c r="F17" s="5">
        <v>0</v>
      </c>
      <c r="G17" s="7">
        <f t="shared" si="1"/>
        <v>0</v>
      </c>
      <c r="H17" s="11">
        <f>C17*E17/C1</f>
        <v>0</v>
      </c>
    </row>
    <row r="18" spans="1:8" ht="30">
      <c r="B18" s="15" t="s">
        <v>22</v>
      </c>
      <c r="C18" s="5">
        <v>22</v>
      </c>
      <c r="D18" s="8">
        <v>40</v>
      </c>
      <c r="E18" s="5">
        <v>0</v>
      </c>
      <c r="F18" s="5">
        <v>0</v>
      </c>
      <c r="G18" s="7">
        <f t="shared" si="1"/>
        <v>0</v>
      </c>
      <c r="H18" s="11">
        <f>C18*E18/C1</f>
        <v>0</v>
      </c>
    </row>
    <row r="19" spans="1:8" ht="30">
      <c r="B19" s="15" t="s">
        <v>23</v>
      </c>
      <c r="C19" s="5">
        <v>25</v>
      </c>
      <c r="D19" s="8">
        <v>68</v>
      </c>
      <c r="E19" s="5">
        <v>0</v>
      </c>
      <c r="F19" s="5">
        <v>0</v>
      </c>
      <c r="G19" s="7">
        <f t="shared" si="1"/>
        <v>0</v>
      </c>
      <c r="H19" s="11">
        <f>C19*E19/C1</f>
        <v>0</v>
      </c>
    </row>
    <row r="20" spans="1:8" ht="45">
      <c r="B20" s="15" t="s">
        <v>24</v>
      </c>
      <c r="C20" s="5">
        <v>20</v>
      </c>
      <c r="D20" s="8">
        <v>40</v>
      </c>
      <c r="E20" s="5">
        <v>0</v>
      </c>
      <c r="F20" s="5">
        <v>0</v>
      </c>
      <c r="G20" s="7">
        <f t="shared" si="1"/>
        <v>0</v>
      </c>
      <c r="H20" s="11">
        <f>C20*E20/C1</f>
        <v>0</v>
      </c>
    </row>
    <row r="21" spans="1:8" ht="45">
      <c r="B21" s="15" t="s">
        <v>25</v>
      </c>
      <c r="C21" s="5">
        <v>38</v>
      </c>
      <c r="D21" s="8">
        <v>68</v>
      </c>
      <c r="E21" s="5">
        <v>0</v>
      </c>
      <c r="F21" s="5">
        <v>0</v>
      </c>
      <c r="G21" s="7">
        <f t="shared" si="1"/>
        <v>0</v>
      </c>
      <c r="H21" s="11">
        <f>C21*E21/C1</f>
        <v>0</v>
      </c>
    </row>
    <row r="22" spans="1:8" ht="60">
      <c r="B22" s="15" t="s">
        <v>26</v>
      </c>
      <c r="C22" s="5">
        <v>35</v>
      </c>
      <c r="D22" s="8">
        <v>56</v>
      </c>
      <c r="E22" s="5">
        <v>0</v>
      </c>
      <c r="F22" s="5">
        <v>0</v>
      </c>
      <c r="G22" s="7">
        <f t="shared" si="1"/>
        <v>0</v>
      </c>
      <c r="H22" s="11">
        <f>C22*E22/C1</f>
        <v>0</v>
      </c>
    </row>
    <row r="23" spans="1:8" ht="45">
      <c r="B23" s="16" t="s">
        <v>68</v>
      </c>
      <c r="C23" s="17">
        <v>50</v>
      </c>
      <c r="D23" s="8">
        <v>80</v>
      </c>
      <c r="E23" s="17">
        <v>0</v>
      </c>
      <c r="F23" s="5">
        <v>0</v>
      </c>
      <c r="G23" s="7">
        <f t="shared" si="1"/>
        <v>0</v>
      </c>
      <c r="H23" s="11">
        <f>C23*E23/C1</f>
        <v>0</v>
      </c>
    </row>
    <row r="24" spans="1:8" ht="45">
      <c r="B24" s="16" t="s">
        <v>27</v>
      </c>
      <c r="C24" s="17">
        <v>25</v>
      </c>
      <c r="D24" s="8">
        <v>90</v>
      </c>
      <c r="E24" s="17">
        <v>0</v>
      </c>
      <c r="F24" s="5">
        <v>0</v>
      </c>
      <c r="G24" s="7">
        <f t="shared" si="1"/>
        <v>0</v>
      </c>
      <c r="H24" s="11">
        <f>C24*E24/C1</f>
        <v>0</v>
      </c>
    </row>
    <row r="25" spans="1:8" ht="61.5" customHeight="1">
      <c r="A25" s="18"/>
      <c r="B25" s="19" t="s">
        <v>28</v>
      </c>
      <c r="C25" s="17">
        <v>65</v>
      </c>
      <c r="D25" s="8">
        <v>90</v>
      </c>
      <c r="E25" s="17">
        <v>0</v>
      </c>
      <c r="F25" s="17">
        <v>0</v>
      </c>
      <c r="G25" s="20">
        <f>+D25*E25</f>
        <v>0</v>
      </c>
      <c r="H25" s="11">
        <f>C25*E25/C1</f>
        <v>0</v>
      </c>
    </row>
    <row r="26" spans="1:8" ht="30">
      <c r="B26" s="15" t="s">
        <v>29</v>
      </c>
      <c r="C26" s="5">
        <v>16</v>
      </c>
      <c r="D26" s="7">
        <v>40</v>
      </c>
      <c r="E26" s="5">
        <v>0</v>
      </c>
      <c r="F26" s="5">
        <f t="shared" si="0"/>
        <v>0</v>
      </c>
      <c r="G26" s="7">
        <f>+D26*E26</f>
        <v>0</v>
      </c>
      <c r="H26" s="11">
        <f>C26*E26/C1</f>
        <v>0</v>
      </c>
    </row>
    <row r="27" spans="1:8" ht="30">
      <c r="B27" s="15" t="s">
        <v>30</v>
      </c>
      <c r="C27" s="5">
        <v>26</v>
      </c>
      <c r="D27" s="8">
        <v>104</v>
      </c>
      <c r="E27" s="5">
        <v>0</v>
      </c>
      <c r="F27" s="5">
        <f t="shared" si="0"/>
        <v>0</v>
      </c>
      <c r="G27" s="7">
        <f t="shared" si="1"/>
        <v>0</v>
      </c>
      <c r="H27" s="11">
        <f>C27*E27/C1</f>
        <v>0</v>
      </c>
    </row>
    <row r="28" spans="1:8" ht="45" customHeight="1">
      <c r="B28" s="88" t="s">
        <v>31</v>
      </c>
      <c r="C28" s="89"/>
      <c r="D28" s="89"/>
      <c r="E28" s="89"/>
      <c r="F28" s="89"/>
      <c r="G28" s="89"/>
      <c r="H28" s="90"/>
    </row>
    <row r="29" spans="1:8" ht="45" customHeight="1">
      <c r="B29" s="63"/>
      <c r="C29" s="64"/>
      <c r="D29" s="64"/>
      <c r="E29" s="64"/>
      <c r="F29" s="64"/>
      <c r="G29" s="64"/>
      <c r="H29" s="65"/>
    </row>
    <row r="30" spans="1:8" ht="45" customHeight="1">
      <c r="B30" s="60"/>
      <c r="C30" s="61"/>
      <c r="D30" s="61"/>
      <c r="E30" s="61"/>
      <c r="F30" s="61"/>
      <c r="G30" s="61"/>
      <c r="H30" s="62"/>
    </row>
    <row r="31" spans="1:8" ht="45.75" customHeight="1">
      <c r="B31" s="75" t="s">
        <v>32</v>
      </c>
      <c r="C31" s="76"/>
      <c r="D31" s="76"/>
      <c r="E31" s="76"/>
      <c r="F31" s="76"/>
      <c r="G31" s="76"/>
      <c r="H31" s="77"/>
    </row>
    <row r="32" spans="1:8" ht="75">
      <c r="B32" s="21" t="s">
        <v>33</v>
      </c>
      <c r="C32" s="5">
        <v>100</v>
      </c>
      <c r="D32" s="7">
        <v>120</v>
      </c>
      <c r="E32" s="5">
        <v>0</v>
      </c>
      <c r="F32" s="5">
        <f t="shared" ref="F32:F37" si="2">C32*E32</f>
        <v>0</v>
      </c>
      <c r="G32" s="7">
        <f>D32*E32</f>
        <v>0</v>
      </c>
      <c r="H32" s="11">
        <f>C32*E32/C1</f>
        <v>0</v>
      </c>
    </row>
    <row r="33" spans="1:8" ht="75">
      <c r="B33" s="14" t="s">
        <v>34</v>
      </c>
      <c r="C33" s="5">
        <v>100</v>
      </c>
      <c r="D33" s="7">
        <v>140</v>
      </c>
      <c r="E33" s="5">
        <v>0</v>
      </c>
      <c r="F33" s="5">
        <f t="shared" si="2"/>
        <v>0</v>
      </c>
      <c r="G33" s="7">
        <f t="shared" ref="G33:G37" si="3">D33*E33</f>
        <v>0</v>
      </c>
      <c r="H33" s="11">
        <f>C33*E33/C1</f>
        <v>0</v>
      </c>
    </row>
    <row r="34" spans="1:8" ht="75">
      <c r="B34" s="21" t="s">
        <v>35</v>
      </c>
      <c r="C34" s="5">
        <v>100</v>
      </c>
      <c r="D34" s="7">
        <v>160</v>
      </c>
      <c r="E34" s="5">
        <v>0</v>
      </c>
      <c r="F34" s="5">
        <f t="shared" si="2"/>
        <v>0</v>
      </c>
      <c r="G34" s="7">
        <f t="shared" si="3"/>
        <v>0</v>
      </c>
      <c r="H34" s="11">
        <f>C34*E34/C1</f>
        <v>0</v>
      </c>
    </row>
    <row r="35" spans="1:8" ht="60">
      <c r="B35" s="21" t="s">
        <v>36</v>
      </c>
      <c r="C35" s="5">
        <v>100</v>
      </c>
      <c r="D35" s="7">
        <v>120</v>
      </c>
      <c r="E35" s="5">
        <v>0</v>
      </c>
      <c r="F35" s="5">
        <f t="shared" si="2"/>
        <v>0</v>
      </c>
      <c r="G35" s="7">
        <f t="shared" si="3"/>
        <v>0</v>
      </c>
      <c r="H35" s="11">
        <f>C35*E35/C1</f>
        <v>0</v>
      </c>
    </row>
    <row r="36" spans="1:8" ht="75">
      <c r="A36" t="s">
        <v>69</v>
      </c>
      <c r="B36" s="21" t="s">
        <v>70</v>
      </c>
      <c r="C36" s="5">
        <v>100</v>
      </c>
      <c r="D36" s="7">
        <v>130</v>
      </c>
      <c r="E36" s="5">
        <v>0</v>
      </c>
      <c r="F36" s="5">
        <f t="shared" si="2"/>
        <v>0</v>
      </c>
      <c r="G36" s="7">
        <f t="shared" si="3"/>
        <v>0</v>
      </c>
      <c r="H36" s="11">
        <f>C36*E36/C1</f>
        <v>0</v>
      </c>
    </row>
    <row r="37" spans="1:8" ht="60">
      <c r="B37" s="14" t="s">
        <v>37</v>
      </c>
      <c r="C37" s="5">
        <v>100</v>
      </c>
      <c r="D37" s="7">
        <v>120</v>
      </c>
      <c r="E37" s="5">
        <v>0</v>
      </c>
      <c r="F37" s="5">
        <f t="shared" si="2"/>
        <v>0</v>
      </c>
      <c r="G37" s="7">
        <f t="shared" si="3"/>
        <v>0</v>
      </c>
      <c r="H37" s="11">
        <f>C37*E37/C1</f>
        <v>0</v>
      </c>
    </row>
    <row r="38" spans="1:8" ht="33" customHeight="1">
      <c r="A38" s="22"/>
      <c r="B38" s="88" t="s">
        <v>38</v>
      </c>
      <c r="C38" s="89"/>
      <c r="D38" s="89"/>
      <c r="E38" s="89"/>
      <c r="F38" s="89"/>
      <c r="G38" s="89"/>
      <c r="H38" s="90"/>
    </row>
    <row r="39" spans="1:8" ht="39.75" customHeight="1">
      <c r="B39" s="69" t="s">
        <v>39</v>
      </c>
      <c r="C39" s="70"/>
      <c r="D39" s="70"/>
      <c r="E39" s="70"/>
      <c r="F39" s="70"/>
      <c r="G39" s="70"/>
      <c r="H39" s="71"/>
    </row>
    <row r="40" spans="1:8" ht="60">
      <c r="B40" s="14" t="s">
        <v>40</v>
      </c>
      <c r="C40" s="5">
        <v>75</v>
      </c>
      <c r="D40" s="7">
        <v>80</v>
      </c>
      <c r="E40" s="5">
        <v>0</v>
      </c>
      <c r="F40" s="5">
        <f>C40*E40</f>
        <v>0</v>
      </c>
      <c r="G40" s="7">
        <f>D40*E40</f>
        <v>0</v>
      </c>
      <c r="H40" s="11">
        <f>C40*E40/C1</f>
        <v>0</v>
      </c>
    </row>
    <row r="41" spans="1:8" ht="60">
      <c r="B41" s="14" t="s">
        <v>41</v>
      </c>
      <c r="C41" s="5">
        <v>40</v>
      </c>
      <c r="D41" s="7">
        <v>60</v>
      </c>
      <c r="E41" s="5">
        <v>0</v>
      </c>
      <c r="F41" s="5">
        <f>C41*E41</f>
        <v>0</v>
      </c>
      <c r="G41" s="7">
        <f t="shared" ref="G41:G43" si="4">D41*E41</f>
        <v>0</v>
      </c>
      <c r="H41" s="11">
        <f>C41*E41/C1</f>
        <v>0</v>
      </c>
    </row>
    <row r="42" spans="1:8">
      <c r="B42" s="21" t="s">
        <v>42</v>
      </c>
      <c r="C42" s="5">
        <v>40</v>
      </c>
      <c r="D42" s="7">
        <v>45</v>
      </c>
      <c r="E42" s="5">
        <v>0</v>
      </c>
      <c r="F42" s="5">
        <f>C42*E42</f>
        <v>0</v>
      </c>
      <c r="G42" s="7">
        <f t="shared" si="4"/>
        <v>0</v>
      </c>
      <c r="H42" s="11">
        <f>C42*E42/C1</f>
        <v>0</v>
      </c>
    </row>
    <row r="43" spans="1:8" ht="31.5" customHeight="1">
      <c r="B43" s="23" t="s">
        <v>43</v>
      </c>
      <c r="C43" s="5">
        <v>70</v>
      </c>
      <c r="D43" s="7">
        <v>60</v>
      </c>
      <c r="E43" s="5">
        <v>0</v>
      </c>
      <c r="F43" s="5">
        <f>C43*E43</f>
        <v>0</v>
      </c>
      <c r="G43" s="7">
        <f t="shared" si="4"/>
        <v>0</v>
      </c>
      <c r="H43" s="11">
        <f>C43*E43/C1</f>
        <v>0</v>
      </c>
    </row>
    <row r="44" spans="1:8" ht="43.5" customHeight="1">
      <c r="A44" s="24"/>
      <c r="B44" s="88" t="s">
        <v>44</v>
      </c>
      <c r="C44" s="89"/>
      <c r="D44" s="89"/>
      <c r="E44" s="89"/>
      <c r="F44" s="89"/>
      <c r="G44" s="89"/>
      <c r="H44" s="90"/>
    </row>
    <row r="45" spans="1:8" ht="38.25" customHeight="1">
      <c r="B45" s="69" t="s">
        <v>45</v>
      </c>
      <c r="C45" s="70"/>
      <c r="D45" s="70"/>
      <c r="E45" s="70"/>
      <c r="F45" s="70"/>
      <c r="G45" s="70"/>
      <c r="H45" s="71"/>
    </row>
    <row r="46" spans="1:8" ht="30">
      <c r="B46" s="19" t="s">
        <v>46</v>
      </c>
      <c r="C46" s="25">
        <v>300</v>
      </c>
      <c r="D46" s="7">
        <v>420</v>
      </c>
      <c r="E46" s="5">
        <v>0</v>
      </c>
      <c r="F46" s="5">
        <f>C46*E46</f>
        <v>0</v>
      </c>
      <c r="G46" s="7">
        <f>D46*E46</f>
        <v>0</v>
      </c>
      <c r="H46" s="11">
        <f>C46*E46/C1</f>
        <v>0</v>
      </c>
    </row>
    <row r="47" spans="1:8">
      <c r="B47" s="26" t="s">
        <v>47</v>
      </c>
      <c r="C47" s="27">
        <v>300</v>
      </c>
      <c r="D47" s="7">
        <v>360</v>
      </c>
      <c r="E47" s="17">
        <v>0</v>
      </c>
      <c r="F47" s="17">
        <f>C47*E47</f>
        <v>0</v>
      </c>
      <c r="G47" s="20">
        <f>D47*E47</f>
        <v>0</v>
      </c>
      <c r="H47" s="28">
        <f>C47*E47/C1</f>
        <v>0</v>
      </c>
    </row>
    <row r="48" spans="1:8" ht="60">
      <c r="B48" s="29" t="s">
        <v>48</v>
      </c>
      <c r="C48" s="30"/>
      <c r="D48" s="31"/>
      <c r="E48" s="30"/>
      <c r="F48" s="30"/>
      <c r="G48" s="32"/>
      <c r="H48" s="33"/>
    </row>
    <row r="49" spans="2:8">
      <c r="B49" s="34" t="s">
        <v>49</v>
      </c>
      <c r="C49" s="5">
        <v>300</v>
      </c>
      <c r="D49" s="7">
        <v>540</v>
      </c>
      <c r="E49" s="5">
        <v>0</v>
      </c>
      <c r="F49" s="5">
        <f t="shared" ref="F49:F55" si="5">C49*E49</f>
        <v>0</v>
      </c>
      <c r="G49" s="35">
        <f t="shared" ref="G49:G55" si="6">D49*E49</f>
        <v>0</v>
      </c>
      <c r="H49" s="11">
        <f>C49*E49/C1</f>
        <v>0</v>
      </c>
    </row>
    <row r="50" spans="2:8">
      <c r="B50" s="36" t="s">
        <v>50</v>
      </c>
      <c r="C50" s="37">
        <v>300</v>
      </c>
      <c r="D50" s="7">
        <v>450</v>
      </c>
      <c r="E50" s="37">
        <v>0</v>
      </c>
      <c r="F50" s="37">
        <f t="shared" si="5"/>
        <v>0</v>
      </c>
      <c r="G50" s="38">
        <f t="shared" si="6"/>
        <v>0</v>
      </c>
      <c r="H50" s="39">
        <f>C50*E50/C1</f>
        <v>0</v>
      </c>
    </row>
    <row r="51" spans="2:8">
      <c r="B51" s="36" t="s">
        <v>51</v>
      </c>
      <c r="C51" s="5">
        <v>300</v>
      </c>
      <c r="D51" s="7">
        <v>520</v>
      </c>
      <c r="E51" s="5">
        <v>0</v>
      </c>
      <c r="F51" s="5">
        <f t="shared" si="5"/>
        <v>0</v>
      </c>
      <c r="G51" s="7">
        <f t="shared" si="6"/>
        <v>0</v>
      </c>
      <c r="H51" s="11">
        <f>C51*E51/C1</f>
        <v>0</v>
      </c>
    </row>
    <row r="52" spans="2:8" ht="30">
      <c r="B52" s="21" t="s">
        <v>52</v>
      </c>
      <c r="C52" s="5">
        <v>400</v>
      </c>
      <c r="D52" s="7">
        <v>430</v>
      </c>
      <c r="E52" s="5">
        <v>0</v>
      </c>
      <c r="F52" s="5">
        <f t="shared" si="5"/>
        <v>0</v>
      </c>
      <c r="G52" s="7">
        <f t="shared" si="6"/>
        <v>0</v>
      </c>
      <c r="H52" s="11">
        <f>C52*E52/C1</f>
        <v>0</v>
      </c>
    </row>
    <row r="53" spans="2:8" ht="30">
      <c r="B53" s="40" t="s">
        <v>53</v>
      </c>
      <c r="C53" s="5">
        <v>350</v>
      </c>
      <c r="D53" s="7">
        <v>380</v>
      </c>
      <c r="E53" s="5">
        <v>0</v>
      </c>
      <c r="F53" s="5">
        <f t="shared" si="5"/>
        <v>0</v>
      </c>
      <c r="G53" s="7">
        <f t="shared" si="6"/>
        <v>0</v>
      </c>
      <c r="H53" s="11">
        <f>C53*E53/C1</f>
        <v>0</v>
      </c>
    </row>
    <row r="54" spans="2:8" ht="75">
      <c r="B54" s="58" t="s">
        <v>74</v>
      </c>
      <c r="C54" s="59">
        <v>350</v>
      </c>
      <c r="D54" s="56">
        <v>450</v>
      </c>
      <c r="E54" s="59">
        <v>0</v>
      </c>
      <c r="F54" s="5">
        <f t="shared" si="5"/>
        <v>0</v>
      </c>
      <c r="G54" s="56">
        <f t="shared" si="6"/>
        <v>0</v>
      </c>
      <c r="H54" s="11">
        <f>C54*E54/C1</f>
        <v>0</v>
      </c>
    </row>
    <row r="55" spans="2:8" ht="75">
      <c r="B55" s="58" t="s">
        <v>73</v>
      </c>
      <c r="C55" s="5">
        <v>450</v>
      </c>
      <c r="D55" s="56">
        <v>510</v>
      </c>
      <c r="E55" s="5">
        <v>0</v>
      </c>
      <c r="F55" s="5">
        <f t="shared" si="5"/>
        <v>0</v>
      </c>
      <c r="G55" s="56">
        <f t="shared" si="6"/>
        <v>0</v>
      </c>
      <c r="H55" s="11">
        <f>C55*E55/C1</f>
        <v>0</v>
      </c>
    </row>
    <row r="56" spans="2:8" ht="41.25" customHeight="1">
      <c r="B56" s="72" t="s">
        <v>54</v>
      </c>
      <c r="C56" s="73"/>
      <c r="D56" s="73"/>
      <c r="E56" s="73"/>
      <c r="F56" s="73"/>
      <c r="G56" s="73"/>
      <c r="H56" s="74"/>
    </row>
    <row r="57" spans="2:8" ht="33.75" customHeight="1">
      <c r="B57" s="75" t="s">
        <v>55</v>
      </c>
      <c r="C57" s="76"/>
      <c r="D57" s="76"/>
      <c r="E57" s="76"/>
      <c r="F57" s="76"/>
      <c r="G57" s="76"/>
      <c r="H57" s="77"/>
    </row>
    <row r="58" spans="2:8" ht="45">
      <c r="B58" s="40" t="s">
        <v>56</v>
      </c>
      <c r="C58" s="5">
        <v>155</v>
      </c>
      <c r="D58" s="7">
        <v>160</v>
      </c>
      <c r="E58" s="5">
        <v>0</v>
      </c>
      <c r="F58" s="5">
        <f t="shared" ref="F58:F64" si="7">C58*E58</f>
        <v>0</v>
      </c>
      <c r="G58" s="7">
        <f>D58*E58</f>
        <v>0</v>
      </c>
      <c r="H58" s="11">
        <f>C58*E58/C1</f>
        <v>0</v>
      </c>
    </row>
    <row r="59" spans="2:8" ht="41.25" customHeight="1">
      <c r="B59" s="78" t="s">
        <v>57</v>
      </c>
      <c r="C59" s="5">
        <v>150</v>
      </c>
      <c r="D59" s="7">
        <v>200</v>
      </c>
      <c r="E59" s="5">
        <v>0</v>
      </c>
      <c r="F59" s="5">
        <f t="shared" si="7"/>
        <v>0</v>
      </c>
      <c r="G59" s="7">
        <f>D59*E59</f>
        <v>0</v>
      </c>
      <c r="H59" s="11">
        <f>C59*E59/C1</f>
        <v>0</v>
      </c>
    </row>
    <row r="60" spans="2:8" ht="48" customHeight="1">
      <c r="B60" s="79"/>
      <c r="C60" s="5">
        <v>1500</v>
      </c>
      <c r="D60" s="7">
        <v>1900</v>
      </c>
      <c r="E60" s="5">
        <v>0</v>
      </c>
      <c r="F60" s="5">
        <f t="shared" si="7"/>
        <v>0</v>
      </c>
      <c r="G60" s="7">
        <f>D60*E60</f>
        <v>0</v>
      </c>
      <c r="H60" s="11">
        <f>C60*E60/C1</f>
        <v>0</v>
      </c>
    </row>
    <row r="61" spans="2:8" ht="26.25" customHeight="1">
      <c r="B61" s="83" t="s">
        <v>71</v>
      </c>
      <c r="C61" s="5">
        <v>150</v>
      </c>
      <c r="D61" s="7">
        <v>160</v>
      </c>
      <c r="E61" s="5">
        <v>0</v>
      </c>
      <c r="F61" s="5">
        <f t="shared" si="7"/>
        <v>0</v>
      </c>
      <c r="G61" s="7">
        <v>0</v>
      </c>
      <c r="H61" s="11">
        <f>C61*E61/C1</f>
        <v>0</v>
      </c>
    </row>
    <row r="62" spans="2:8" ht="23.25" customHeight="1">
      <c r="B62" s="84"/>
      <c r="C62" s="5">
        <v>1500</v>
      </c>
      <c r="D62" s="7">
        <v>1500</v>
      </c>
      <c r="E62" s="5">
        <v>0</v>
      </c>
      <c r="F62" s="5">
        <f t="shared" si="7"/>
        <v>0</v>
      </c>
      <c r="G62" s="7">
        <f t="shared" ref="G62:G66" si="8">D62*E62</f>
        <v>0</v>
      </c>
      <c r="H62" s="11">
        <f>C62*E62/C1</f>
        <v>0</v>
      </c>
    </row>
    <row r="63" spans="2:8" ht="30" customHeight="1">
      <c r="B63" s="85" t="s">
        <v>72</v>
      </c>
      <c r="C63" s="5">
        <v>150</v>
      </c>
      <c r="D63" s="7">
        <v>180</v>
      </c>
      <c r="E63" s="5">
        <v>0</v>
      </c>
      <c r="F63" s="5">
        <f t="shared" si="7"/>
        <v>0</v>
      </c>
      <c r="G63" s="7">
        <f t="shared" si="8"/>
        <v>0</v>
      </c>
      <c r="H63" s="11">
        <f>C63*E63/C1</f>
        <v>0</v>
      </c>
    </row>
    <row r="64" spans="2:8" ht="26.25" customHeight="1">
      <c r="B64" s="86"/>
      <c r="C64" s="5">
        <v>1500</v>
      </c>
      <c r="D64" s="7">
        <v>1700</v>
      </c>
      <c r="E64" s="5">
        <v>0</v>
      </c>
      <c r="F64" s="5">
        <f t="shared" si="7"/>
        <v>0</v>
      </c>
      <c r="G64" s="7">
        <f t="shared" si="8"/>
        <v>0</v>
      </c>
      <c r="H64" s="57">
        <f>C64*E64/C1</f>
        <v>0</v>
      </c>
    </row>
    <row r="65" spans="2:8" ht="34.5" customHeight="1">
      <c r="B65" s="87" t="s">
        <v>75</v>
      </c>
      <c r="C65" s="25">
        <v>150</v>
      </c>
      <c r="D65" s="7">
        <v>140</v>
      </c>
      <c r="E65" s="5">
        <v>0</v>
      </c>
      <c r="F65" s="55">
        <v>0</v>
      </c>
      <c r="G65" s="7">
        <f t="shared" si="8"/>
        <v>0</v>
      </c>
      <c r="H65" s="57">
        <f>C65*E65/C1</f>
        <v>0</v>
      </c>
    </row>
    <row r="66" spans="2:8" ht="32.25" customHeight="1">
      <c r="B66" s="87"/>
      <c r="C66" s="5">
        <v>1500</v>
      </c>
      <c r="D66" s="7">
        <v>1300</v>
      </c>
      <c r="E66" s="5">
        <v>0</v>
      </c>
      <c r="F66" s="5">
        <v>0</v>
      </c>
      <c r="G66" s="56">
        <f t="shared" si="8"/>
        <v>0</v>
      </c>
      <c r="H66" s="11">
        <f>C66*E66/C1</f>
        <v>0</v>
      </c>
    </row>
    <row r="67" spans="2:8" ht="41.25" customHeight="1">
      <c r="B67" s="72" t="s">
        <v>58</v>
      </c>
      <c r="C67" s="73"/>
      <c r="D67" s="73"/>
      <c r="E67" s="73"/>
      <c r="F67" s="73"/>
      <c r="G67" s="73"/>
      <c r="H67" s="74"/>
    </row>
    <row r="68" spans="2:8" ht="18.75">
      <c r="B68" s="41" t="s">
        <v>9</v>
      </c>
      <c r="C68" s="80">
        <f>SUM(H8:H27,H32:H37,H40:H43,H46:H55,H58:H66)</f>
        <v>0</v>
      </c>
      <c r="D68" s="81"/>
      <c r="E68" s="81"/>
      <c r="F68" s="81"/>
      <c r="G68" s="82"/>
      <c r="H68" s="9"/>
    </row>
    <row r="69" spans="2:8" ht="18.75">
      <c r="B69" s="41" t="s">
        <v>59</v>
      </c>
      <c r="C69" s="66">
        <f>C70/C1</f>
        <v>0</v>
      </c>
      <c r="D69" s="67"/>
      <c r="E69" s="67"/>
      <c r="F69" s="67"/>
      <c r="G69" s="68"/>
      <c r="H69" s="11"/>
    </row>
    <row r="70" spans="2:8" ht="18.75">
      <c r="B70" s="41" t="s">
        <v>60</v>
      </c>
      <c r="C70" s="66">
        <f>SUM(G8:G27,G32:G37,G40:G43,G46:G55,G58:G66)</f>
        <v>0</v>
      </c>
      <c r="D70" s="67"/>
      <c r="E70" s="67"/>
      <c r="F70" s="67"/>
      <c r="G70" s="68"/>
      <c r="H70" s="11"/>
    </row>
    <row r="71" spans="2:8" ht="18.75">
      <c r="B71" s="41" t="s">
        <v>61</v>
      </c>
      <c r="C71" s="66"/>
      <c r="D71" s="67"/>
      <c r="E71" s="67"/>
      <c r="F71" s="67"/>
      <c r="G71" s="68"/>
      <c r="H71" s="11"/>
    </row>
    <row r="72" spans="2:8" ht="18.75">
      <c r="B72" s="41" t="s">
        <v>62</v>
      </c>
      <c r="C72" s="66">
        <f>(C70+C71)*10%</f>
        <v>0</v>
      </c>
      <c r="D72" s="67"/>
      <c r="E72" s="67"/>
      <c r="F72" s="67"/>
      <c r="G72" s="68"/>
      <c r="H72" s="11"/>
    </row>
    <row r="73" spans="2:8" ht="18.75">
      <c r="B73" s="41" t="s">
        <v>63</v>
      </c>
      <c r="C73" s="66">
        <f>C72+C70+C71</f>
        <v>0</v>
      </c>
      <c r="D73" s="67"/>
      <c r="E73" s="67"/>
      <c r="F73" s="67"/>
      <c r="G73" s="68"/>
      <c r="H73" s="11"/>
    </row>
    <row r="74" spans="2:8" ht="18.75">
      <c r="B74" s="41" t="s">
        <v>64</v>
      </c>
      <c r="C74" s="66">
        <v>0</v>
      </c>
      <c r="D74" s="67"/>
      <c r="E74" s="67"/>
      <c r="F74" s="67"/>
      <c r="G74" s="68"/>
      <c r="H74" s="11"/>
    </row>
    <row r="76" spans="2:8" ht="21">
      <c r="B76" s="42"/>
      <c r="C76" s="43"/>
    </row>
    <row r="77" spans="2:8" ht="21">
      <c r="B77" s="42"/>
      <c r="C77" s="43"/>
      <c r="D77" s="49"/>
    </row>
    <row r="78" spans="2:8" ht="21">
      <c r="B78" s="42"/>
      <c r="C78" s="43"/>
      <c r="D78" s="49"/>
    </row>
    <row r="79" spans="2:8" ht="21">
      <c r="B79" s="42"/>
      <c r="C79" s="43"/>
      <c r="D79" s="49"/>
    </row>
    <row r="80" spans="2:8" ht="21">
      <c r="B80" s="42"/>
      <c r="C80" s="43"/>
      <c r="D80" s="49"/>
    </row>
    <row r="81" spans="2:4" ht="21">
      <c r="B81" s="42"/>
      <c r="C81" s="43"/>
      <c r="D81" s="49"/>
    </row>
    <row r="82" spans="2:4" ht="21">
      <c r="B82" s="42"/>
      <c r="C82" s="43"/>
    </row>
    <row r="83" spans="2:4" ht="21">
      <c r="B83" s="42"/>
      <c r="C83" s="43"/>
    </row>
    <row r="84" spans="2:4" ht="21">
      <c r="B84" s="42"/>
    </row>
    <row r="85" spans="2:4" ht="31.5">
      <c r="B85" s="50"/>
      <c r="C85" s="51"/>
      <c r="D85" s="52"/>
    </row>
    <row r="86" spans="2:4" ht="31.5">
      <c r="B86" s="50"/>
      <c r="C86" s="51"/>
    </row>
    <row r="87" spans="2:4" ht="26.25">
      <c r="B87" s="53"/>
    </row>
  </sheetData>
  <mergeCells count="27">
    <mergeCell ref="B44:H44"/>
    <mergeCell ref="C2:D2"/>
    <mergeCell ref="F2:H2"/>
    <mergeCell ref="B3:E3"/>
    <mergeCell ref="F3:H3"/>
    <mergeCell ref="B4:H4"/>
    <mergeCell ref="B5:H5"/>
    <mergeCell ref="B7:H7"/>
    <mergeCell ref="B28:H28"/>
    <mergeCell ref="B31:H31"/>
    <mergeCell ref="B38:H38"/>
    <mergeCell ref="B39:H39"/>
    <mergeCell ref="C74:G74"/>
    <mergeCell ref="B45:H45"/>
    <mergeCell ref="B56:H56"/>
    <mergeCell ref="B57:H57"/>
    <mergeCell ref="B59:B60"/>
    <mergeCell ref="B67:H67"/>
    <mergeCell ref="C68:G68"/>
    <mergeCell ref="C69:G69"/>
    <mergeCell ref="C70:G70"/>
    <mergeCell ref="C71:G71"/>
    <mergeCell ref="C72:G72"/>
    <mergeCell ref="C73:G73"/>
    <mergeCell ref="B61:B62"/>
    <mergeCell ref="B63:B64"/>
    <mergeCell ref="B65:B66"/>
  </mergeCells>
  <pageMargins left="0.7" right="0.7" top="0.75" bottom="0.75" header="0.3" footer="0.3"/>
  <pageSetup paperSize="9" scale="6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2017-10-20T09:58:04Z</dcterms:modified>
</cp:coreProperties>
</file>